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sthomas7_ifc_org/Documents/EDGE-SCT/Back-end/Bathroom fixtures/"/>
    </mc:Choice>
  </mc:AlternateContent>
  <xr:revisionPtr revIDLastSave="0" documentId="10_ncr:100000_{4A37FF8A-09C7-4ED0-9D79-FC74B4FF0E6E}" xr6:coauthVersionLast="31" xr6:coauthVersionMax="31" xr10:uidLastSave="{00000000-0000-0000-0000-000000000000}"/>
  <bookViews>
    <workbookView xWindow="0" yWindow="0" windowWidth="25200" windowHeight="10560" xr2:uid="{00000000-000D-0000-FFFF-FFFF00000000}"/>
  </bookViews>
  <sheets>
    <sheet name="Calculator" sheetId="2" r:id="rId1"/>
    <sheet name="Reference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G23" i="2" s="1"/>
  <c r="E24" i="2"/>
  <c r="G24" i="2" s="1"/>
  <c r="E25" i="2"/>
  <c r="G25" i="2" s="1"/>
  <c r="E26" i="2"/>
  <c r="G26" i="2" s="1"/>
  <c r="E22" i="2"/>
  <c r="G22" i="2" s="1"/>
  <c r="L26" i="2"/>
  <c r="L17" i="2"/>
  <c r="L18" i="2"/>
  <c r="L19" i="2"/>
  <c r="L16" i="2"/>
  <c r="L23" i="2"/>
  <c r="L24" i="2"/>
  <c r="L25" i="2"/>
  <c r="L22" i="2"/>
  <c r="K13" i="2"/>
  <c r="L13" i="2" s="1"/>
  <c r="E16" i="2"/>
  <c r="G16" i="2" s="1"/>
  <c r="E17" i="2"/>
  <c r="G17" i="2" s="1"/>
  <c r="E18" i="2"/>
  <c r="G18" i="2" s="1"/>
  <c r="E19" i="2"/>
  <c r="G19" i="2" s="1"/>
  <c r="E13" i="2"/>
  <c r="G13" i="2" s="1"/>
  <c r="M17" i="2" l="1"/>
  <c r="M23" i="2"/>
  <c r="M25" i="2"/>
  <c r="M24" i="2"/>
  <c r="M13" i="2"/>
  <c r="M18" i="2"/>
  <c r="M16" i="2"/>
  <c r="M22" i="2"/>
  <c r="M26" i="2"/>
  <c r="M19" i="2"/>
</calcChain>
</file>

<file path=xl/sharedStrings.xml><?xml version="1.0" encoding="utf-8"?>
<sst xmlns="http://schemas.openxmlformats.org/spreadsheetml/2006/main" count="158" uniqueCount="61">
  <si>
    <t>SHOWER</t>
  </si>
  <si>
    <t>KITCHEN SINK</t>
  </si>
  <si>
    <t>LIG</t>
  </si>
  <si>
    <t>LMIG</t>
  </si>
  <si>
    <t>UMIG</t>
  </si>
  <si>
    <t>HIG</t>
  </si>
  <si>
    <t>Income category</t>
  </si>
  <si>
    <t>Number of use per day</t>
  </si>
  <si>
    <t>Minutes of use per day</t>
  </si>
  <si>
    <t>Fixture consumption Liters/Min</t>
  </si>
  <si>
    <t>Fixture consumption Liters/Flush</t>
  </si>
  <si>
    <t>Bucket Volume (liters)</t>
  </si>
  <si>
    <t>Number of buckets for every use</t>
  </si>
  <si>
    <t xml:space="preserve">Number of persons/home </t>
  </si>
  <si>
    <t>Equivalent Fixture liters/flush</t>
  </si>
  <si>
    <t>Equivalent Fixture liters/min</t>
  </si>
  <si>
    <t>Average number of use per day/person</t>
  </si>
  <si>
    <t>BASELINE</t>
  </si>
  <si>
    <t>IMPROVED CASE</t>
  </si>
  <si>
    <t>How to use this calculator</t>
  </si>
  <si>
    <t>WATER CLOSET</t>
  </si>
  <si>
    <t>Total consumption liters/day</t>
  </si>
  <si>
    <t>Total consumption liters/day/person</t>
  </si>
  <si>
    <t>Calculated Results</t>
  </si>
  <si>
    <t>Note: Do not edit the grey cells</t>
  </si>
  <si>
    <t>Use the results from the corresponding green cells to input the measure values in EDGE</t>
  </si>
  <si>
    <t>Select the Type of Water Use (water closet/kitchen sink/shower) in Column A</t>
  </si>
  <si>
    <t>Type of Water Use</t>
  </si>
  <si>
    <t>Identify the Income Category matching the EDGE project from the rows in each section, where relevant</t>
  </si>
  <si>
    <t>Upload your updated version of this spreadsheet to the measure documentation in the EDGE App</t>
  </si>
  <si>
    <t xml:space="preserve">EDGE INPUT FOR IMPROVED CASE
↓ </t>
  </si>
  <si>
    <t>User input matching EDGE Design Tab</t>
  </si>
  <si>
    <t xml:space="preserve">User Assumptions
</t>
  </si>
  <si>
    <t>EDGE Default</t>
  </si>
  <si>
    <t>No of Uses</t>
  </si>
  <si>
    <t>Base Case Fixture Flow</t>
  </si>
  <si>
    <t>Improved Case Fixture Flow</t>
  </si>
  <si>
    <t>Water Closet</t>
  </si>
  <si>
    <t>Subsidized</t>
  </si>
  <si>
    <t>Gap</t>
  </si>
  <si>
    <t>Middle</t>
  </si>
  <si>
    <t>High</t>
  </si>
  <si>
    <t>Washbasin</t>
  </si>
  <si>
    <t>Shower</t>
  </si>
  <si>
    <t>Kitchen Sink</t>
  </si>
  <si>
    <t>Dishwasher</t>
  </si>
  <si>
    <t>Washing Machine</t>
  </si>
  <si>
    <t>Unit</t>
  </si>
  <si>
    <t>Car Washing</t>
  </si>
  <si>
    <t>flushes/Day/person</t>
  </si>
  <si>
    <t>Lts/Flush</t>
  </si>
  <si>
    <t>min/day/person</t>
  </si>
  <si>
    <t>lts/min</t>
  </si>
  <si>
    <t>Load/day/person</t>
  </si>
  <si>
    <t>Lts/load</t>
  </si>
  <si>
    <t>From SA Residential Baseline defaults in EDGE</t>
  </si>
  <si>
    <t>Steps</t>
  </si>
  <si>
    <t>Highlight the yellow cells relevant to the project in Bright Yellow. An example is shown below</t>
  </si>
  <si>
    <t>Update the values for the yellow cells in the rows identified in Step 2 as per the EDGE project</t>
  </si>
  <si>
    <t>Average number of uses per day/person</t>
  </si>
  <si>
    <t>SA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</si>
</sst>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389FD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BA5D"/>
        <bgColor indexed="64"/>
      </patternFill>
    </fill>
    <fill>
      <patternFill patternType="solid">
        <fgColor rgb="FFFFF73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ill="1"/>
    <xf numFmtId="0" fontId="0" fillId="6" borderId="0" xfId="0" applyFill="1"/>
    <xf numFmtId="0" fontId="2" fillId="6" borderId="0" xfId="0" applyFont="1" applyFill="1"/>
    <xf numFmtId="0" fontId="4" fillId="6" borderId="0" xfId="0" applyFont="1" applyFill="1"/>
    <xf numFmtId="0" fontId="5" fillId="0" borderId="0" xfId="0" applyFont="1"/>
    <xf numFmtId="0" fontId="1" fillId="0" borderId="0" xfId="0" applyFont="1"/>
    <xf numFmtId="0" fontId="5" fillId="5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right" vertical="center"/>
    </xf>
    <xf numFmtId="0" fontId="5" fillId="3" borderId="6" xfId="0" applyFont="1" applyFill="1" applyBorder="1"/>
    <xf numFmtId="0" fontId="5" fillId="2" borderId="8" xfId="0" applyFont="1" applyFill="1" applyBorder="1"/>
    <xf numFmtId="0" fontId="5" fillId="0" borderId="9" xfId="0" applyFont="1" applyBorder="1" applyAlignment="1">
      <alignment horizontal="right" wrapText="1"/>
    </xf>
    <xf numFmtId="0" fontId="5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5" fillId="0" borderId="9" xfId="0" applyFont="1" applyBorder="1" applyAlignment="1">
      <alignment horizontal="right"/>
    </xf>
    <xf numFmtId="0" fontId="8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5" fillId="8" borderId="4" xfId="0" applyNumberFormat="1" applyFont="1" applyFill="1" applyBorder="1"/>
    <xf numFmtId="0" fontId="5" fillId="0" borderId="11" xfId="0" applyFont="1" applyBorder="1" applyAlignment="1">
      <alignment horizontal="right"/>
    </xf>
    <xf numFmtId="0" fontId="8" fillId="6" borderId="5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3" fillId="6" borderId="5" xfId="0" applyFont="1" applyFill="1" applyBorder="1" applyAlignment="1">
      <alignment horizontal="center"/>
    </xf>
    <xf numFmtId="2" fontId="5" fillId="6" borderId="13" xfId="0" applyNumberFormat="1" applyFont="1" applyFill="1" applyBorder="1"/>
    <xf numFmtId="0" fontId="3" fillId="11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8" fillId="4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2" fontId="5" fillId="8" borderId="1" xfId="0" applyNumberFormat="1" applyFont="1" applyFill="1" applyBorder="1"/>
    <xf numFmtId="0" fontId="8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2" fontId="5" fillId="8" borderId="2" xfId="0" applyNumberFormat="1" applyFont="1" applyFill="1" applyBorder="1"/>
    <xf numFmtId="0" fontId="8" fillId="4" borderId="3" xfId="0" applyFont="1" applyFill="1" applyBorder="1"/>
    <xf numFmtId="0" fontId="3" fillId="4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2" fontId="5" fillId="8" borderId="3" xfId="0" applyNumberFormat="1" applyFont="1" applyFill="1" applyBorder="1"/>
    <xf numFmtId="0" fontId="6" fillId="0" borderId="9" xfId="0" applyFont="1" applyBorder="1" applyAlignment="1">
      <alignment horizontal="right" vertical="center"/>
    </xf>
    <xf numFmtId="0" fontId="5" fillId="0" borderId="9" xfId="0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5" fillId="0" borderId="11" xfId="0" applyFont="1" applyBorder="1"/>
    <xf numFmtId="0" fontId="8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5" fillId="8" borderId="12" xfId="0" applyNumberFormat="1" applyFont="1" applyFill="1" applyBorder="1"/>
    <xf numFmtId="0" fontId="9" fillId="0" borderId="0" xfId="0" quotePrefix="1" applyFont="1"/>
    <xf numFmtId="0" fontId="5" fillId="0" borderId="0" xfId="0" applyFont="1" applyFill="1"/>
    <xf numFmtId="0" fontId="5" fillId="5" borderId="0" xfId="0" applyFont="1" applyFill="1"/>
    <xf numFmtId="0" fontId="5" fillId="11" borderId="0" xfId="0" applyFont="1" applyFill="1"/>
    <xf numFmtId="0" fontId="5" fillId="9" borderId="0" xfId="0" applyFont="1" applyFill="1"/>
    <xf numFmtId="0" fontId="5" fillId="8" borderId="0" xfId="0" applyFont="1" applyFill="1"/>
    <xf numFmtId="0" fontId="5" fillId="12" borderId="0" xfId="0" applyFont="1" applyFill="1"/>
    <xf numFmtId="0" fontId="5" fillId="7" borderId="6" xfId="0" applyFont="1" applyFill="1" applyBorder="1"/>
    <xf numFmtId="0" fontId="5" fillId="7" borderId="0" xfId="0" applyFont="1" applyFill="1" applyBorder="1"/>
    <xf numFmtId="0" fontId="5" fillId="7" borderId="5" xfId="0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Continuous"/>
    </xf>
    <xf numFmtId="0" fontId="5" fillId="9" borderId="6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5" fillId="9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10" borderId="0" xfId="0" applyFont="1" applyFill="1"/>
    <xf numFmtId="0" fontId="5" fillId="0" borderId="0" xfId="0" applyFont="1" applyFill="1" applyAlignment="1">
      <alignment horizontal="right"/>
    </xf>
    <xf numFmtId="0" fontId="5" fillId="1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9FDF"/>
      <color rgb="FF92BA5D"/>
      <color rgb="FFFFF734"/>
      <color rgb="FFD95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9FDF"/>
  </sheetPr>
  <dimension ref="A1:M29"/>
  <sheetViews>
    <sheetView tabSelected="1" zoomScaleNormal="100" workbookViewId="0">
      <selection activeCell="G29" sqref="G29"/>
    </sheetView>
  </sheetViews>
  <sheetFormatPr defaultRowHeight="15" x14ac:dyDescent="0.25"/>
  <cols>
    <col min="1" max="1" width="25.5703125" customWidth="1"/>
    <col min="2" max="2" width="9.42578125" customWidth="1"/>
    <col min="3" max="3" width="16.7109375" customWidth="1"/>
    <col min="4" max="4" width="15.28515625" customWidth="1"/>
    <col min="5" max="5" width="19.140625" customWidth="1"/>
    <col min="6" max="6" width="22.85546875" customWidth="1"/>
    <col min="7" max="7" width="16.42578125" customWidth="1"/>
    <col min="8" max="8" width="2.42578125" customWidth="1"/>
    <col min="9" max="9" width="9.28515625" bestFit="1" customWidth="1"/>
    <col min="10" max="10" width="11.7109375" customWidth="1"/>
    <col min="11" max="11" width="15.85546875" customWidth="1"/>
    <col min="12" max="12" width="12.28515625" customWidth="1"/>
    <col min="13" max="13" width="20.7109375" customWidth="1"/>
    <col min="14" max="15" width="9.28515625" bestFit="1" customWidth="1"/>
    <col min="16" max="16" width="11.7109375" customWidth="1"/>
    <col min="17" max="29" width="9.28515625" bestFit="1" customWidth="1"/>
    <col min="30" max="53" width="9.5703125" bestFit="1" customWidth="1"/>
    <col min="54" max="57" width="11.7109375" bestFit="1" customWidth="1"/>
    <col min="58" max="61" width="9.28515625" bestFit="1" customWidth="1"/>
    <col min="62" max="65" width="9.5703125" bestFit="1" customWidth="1"/>
  </cols>
  <sheetData>
    <row r="1" spans="1:13" ht="21" x14ac:dyDescent="0.35">
      <c r="B1" s="9" t="s">
        <v>19</v>
      </c>
      <c r="C1" s="8"/>
      <c r="D1" s="7"/>
    </row>
    <row r="2" spans="1:13" s="6" customFormat="1" ht="15.75" x14ac:dyDescent="0.25">
      <c r="B2" s="90" t="s">
        <v>56</v>
      </c>
      <c r="C2" s="64" t="s">
        <v>24</v>
      </c>
      <c r="D2" s="65"/>
      <c r="E2" s="65"/>
      <c r="F2" s="65"/>
      <c r="G2" s="65"/>
      <c r="H2" s="65"/>
      <c r="I2" s="65"/>
      <c r="J2" s="65"/>
      <c r="K2" s="65"/>
    </row>
    <row r="3" spans="1:13" s="11" customFormat="1" ht="18.75" x14ac:dyDescent="0.3">
      <c r="B3" s="66">
        <v>1</v>
      </c>
      <c r="C3" s="10" t="s">
        <v>26</v>
      </c>
      <c r="D3" s="10"/>
      <c r="E3" s="10"/>
      <c r="F3" s="10"/>
      <c r="G3" s="10"/>
      <c r="H3" s="10"/>
      <c r="I3" s="10"/>
      <c r="J3" s="10"/>
      <c r="K3" s="10"/>
    </row>
    <row r="4" spans="1:13" s="11" customFormat="1" ht="18.75" x14ac:dyDescent="0.3">
      <c r="B4" s="67">
        <v>2</v>
      </c>
      <c r="C4" s="10" t="s">
        <v>28</v>
      </c>
      <c r="D4" s="10"/>
      <c r="E4" s="10"/>
      <c r="F4" s="10"/>
      <c r="G4" s="10"/>
      <c r="H4" s="10"/>
      <c r="I4" s="10"/>
      <c r="J4" s="10"/>
      <c r="K4" s="10"/>
    </row>
    <row r="5" spans="1:13" s="11" customFormat="1" ht="18.75" x14ac:dyDescent="0.3">
      <c r="B5" s="89">
        <v>3</v>
      </c>
      <c r="C5" s="10" t="s">
        <v>58</v>
      </c>
      <c r="D5" s="10"/>
      <c r="E5" s="10"/>
      <c r="F5" s="10"/>
      <c r="G5" s="10"/>
      <c r="H5" s="10"/>
      <c r="I5" s="10"/>
      <c r="J5" s="10"/>
      <c r="K5" s="10"/>
    </row>
    <row r="6" spans="1:13" s="11" customFormat="1" ht="18.75" x14ac:dyDescent="0.3">
      <c r="B6" s="68">
        <v>4</v>
      </c>
      <c r="C6" s="10" t="s">
        <v>57</v>
      </c>
      <c r="D6" s="10"/>
      <c r="E6" s="10"/>
      <c r="F6" s="10"/>
      <c r="G6" s="10"/>
      <c r="H6" s="10"/>
      <c r="I6" s="10"/>
      <c r="J6" s="10"/>
      <c r="K6" s="10"/>
    </row>
    <row r="7" spans="1:13" s="11" customFormat="1" ht="18.75" x14ac:dyDescent="0.3">
      <c r="B7" s="69">
        <v>5</v>
      </c>
      <c r="C7" s="10" t="s">
        <v>25</v>
      </c>
      <c r="D7" s="10"/>
      <c r="E7" s="10"/>
      <c r="F7" s="10"/>
      <c r="G7" s="10"/>
      <c r="H7" s="10"/>
      <c r="I7" s="10"/>
      <c r="J7" s="10"/>
      <c r="K7" s="10"/>
    </row>
    <row r="8" spans="1:13" s="11" customFormat="1" ht="18.75" x14ac:dyDescent="0.3">
      <c r="B8" s="70">
        <v>6</v>
      </c>
      <c r="C8" s="10" t="s">
        <v>29</v>
      </c>
      <c r="D8" s="10"/>
      <c r="E8" s="10"/>
      <c r="F8" s="10"/>
      <c r="G8" s="10"/>
      <c r="H8" s="10"/>
      <c r="I8" s="10"/>
      <c r="J8" s="10"/>
      <c r="K8" s="10"/>
    </row>
    <row r="9" spans="1:13" s="11" customFormat="1" ht="18.75" x14ac:dyDescent="0.3"/>
    <row r="10" spans="1:13" ht="48.75" x14ac:dyDescent="0.35">
      <c r="A10" s="12" t="s">
        <v>27</v>
      </c>
      <c r="B10" s="87" t="s">
        <v>17</v>
      </c>
      <c r="C10" s="87"/>
      <c r="D10" s="87"/>
      <c r="E10" s="87"/>
      <c r="F10" s="87"/>
      <c r="G10" s="87"/>
      <c r="H10" s="74"/>
      <c r="I10" s="75" t="s">
        <v>18</v>
      </c>
      <c r="J10" s="75"/>
      <c r="K10" s="75"/>
      <c r="L10" s="75"/>
      <c r="M10" s="13" t="s">
        <v>30</v>
      </c>
    </row>
    <row r="11" spans="1:13" ht="61.5" customHeight="1" x14ac:dyDescent="0.25">
      <c r="A11" s="14" t="s">
        <v>20</v>
      </c>
      <c r="B11" s="88" t="s">
        <v>55</v>
      </c>
      <c r="C11" s="88"/>
      <c r="D11" s="88"/>
      <c r="E11" s="88"/>
      <c r="F11" s="76" t="s">
        <v>31</v>
      </c>
      <c r="G11" s="15"/>
      <c r="H11" s="71"/>
      <c r="I11" s="86" t="s">
        <v>32</v>
      </c>
      <c r="J11" s="86"/>
      <c r="K11" s="15" t="s">
        <v>33</v>
      </c>
      <c r="L11" s="15"/>
      <c r="M11" s="16" t="s">
        <v>23</v>
      </c>
    </row>
    <row r="12" spans="1:13" s="1" customFormat="1" ht="48" thickBot="1" x14ac:dyDescent="0.3">
      <c r="A12" s="17"/>
      <c r="B12" s="18"/>
      <c r="C12" s="19" t="s">
        <v>7</v>
      </c>
      <c r="D12" s="19" t="s">
        <v>10</v>
      </c>
      <c r="E12" s="19" t="s">
        <v>22</v>
      </c>
      <c r="F12" s="20" t="s">
        <v>13</v>
      </c>
      <c r="G12" s="19" t="s">
        <v>21</v>
      </c>
      <c r="H12" s="72"/>
      <c r="I12" s="20" t="s">
        <v>11</v>
      </c>
      <c r="J12" s="20" t="s">
        <v>12</v>
      </c>
      <c r="K12" s="19" t="s">
        <v>59</v>
      </c>
      <c r="L12" s="19" t="s">
        <v>21</v>
      </c>
      <c r="M12" s="21" t="s">
        <v>14</v>
      </c>
    </row>
    <row r="13" spans="1:13" ht="30.6" customHeight="1" thickBot="1" x14ac:dyDescent="0.3">
      <c r="A13" s="22"/>
      <c r="B13" s="23"/>
      <c r="C13" s="24">
        <v>4.8</v>
      </c>
      <c r="D13" s="24">
        <v>8</v>
      </c>
      <c r="E13" s="25">
        <f>C13*D13</f>
        <v>38.4</v>
      </c>
      <c r="F13" s="26">
        <v>3</v>
      </c>
      <c r="G13" s="25">
        <f>E13*F13</f>
        <v>115.19999999999999</v>
      </c>
      <c r="H13" s="72"/>
      <c r="I13" s="26">
        <v>10</v>
      </c>
      <c r="J13" s="26">
        <v>1</v>
      </c>
      <c r="K13" s="27">
        <f>C13</f>
        <v>4.8</v>
      </c>
      <c r="L13" s="27">
        <f>I13*J13*K13*F13</f>
        <v>144</v>
      </c>
      <c r="M13" s="28">
        <f t="shared" ref="M13" si="0">D13*(L13/G13)</f>
        <v>10.000000000000002</v>
      </c>
    </row>
    <row r="14" spans="1:13" ht="18" customHeight="1" x14ac:dyDescent="0.25">
      <c r="A14" s="29"/>
      <c r="B14" s="30"/>
      <c r="C14" s="31"/>
      <c r="D14" s="31"/>
      <c r="E14" s="32"/>
      <c r="F14" s="32"/>
      <c r="G14" s="32"/>
      <c r="H14" s="33"/>
      <c r="I14" s="32"/>
      <c r="J14" s="32"/>
      <c r="K14" s="32"/>
      <c r="L14" s="34"/>
      <c r="M14" s="35"/>
    </row>
    <row r="15" spans="1:13" ht="48" thickBot="1" x14ac:dyDescent="0.3">
      <c r="A15" s="14" t="s">
        <v>1</v>
      </c>
      <c r="B15" s="36" t="s">
        <v>6</v>
      </c>
      <c r="C15" s="37" t="s">
        <v>8</v>
      </c>
      <c r="D15" s="37" t="s">
        <v>9</v>
      </c>
      <c r="E15" s="37" t="s">
        <v>22</v>
      </c>
      <c r="F15" s="38" t="s">
        <v>13</v>
      </c>
      <c r="G15" s="37" t="s">
        <v>21</v>
      </c>
      <c r="H15" s="71"/>
      <c r="I15" s="38" t="s">
        <v>11</v>
      </c>
      <c r="J15" s="38" t="s">
        <v>12</v>
      </c>
      <c r="K15" s="38" t="s">
        <v>59</v>
      </c>
      <c r="L15" s="37" t="s">
        <v>21</v>
      </c>
      <c r="M15" s="39" t="s">
        <v>15</v>
      </c>
    </row>
    <row r="16" spans="1:13" ht="15.75" x14ac:dyDescent="0.25">
      <c r="A16" s="22"/>
      <c r="B16" s="40" t="s">
        <v>2</v>
      </c>
      <c r="C16" s="41">
        <v>3</v>
      </c>
      <c r="D16" s="41">
        <v>8</v>
      </c>
      <c r="E16" s="41">
        <f>C16*D16</f>
        <v>24</v>
      </c>
      <c r="F16" s="42">
        <v>3</v>
      </c>
      <c r="G16" s="41">
        <f>E16*F16</f>
        <v>72</v>
      </c>
      <c r="H16" s="72"/>
      <c r="I16" s="42">
        <v>10</v>
      </c>
      <c r="J16" s="42">
        <v>1</v>
      </c>
      <c r="K16" s="42">
        <v>3</v>
      </c>
      <c r="L16" s="3">
        <f>I16*J16*K16</f>
        <v>30</v>
      </c>
      <c r="M16" s="43">
        <f t="shared" ref="M16:M19" si="1">D16*(L16/G16)</f>
        <v>3.3333333333333335</v>
      </c>
    </row>
    <row r="17" spans="1:13" ht="15.75" x14ac:dyDescent="0.25">
      <c r="A17" s="22"/>
      <c r="B17" s="44" t="s">
        <v>3</v>
      </c>
      <c r="C17" s="45">
        <v>3</v>
      </c>
      <c r="D17" s="45">
        <v>8</v>
      </c>
      <c r="E17" s="45">
        <f>C17*D17</f>
        <v>24</v>
      </c>
      <c r="F17" s="46">
        <v>3</v>
      </c>
      <c r="G17" s="45">
        <f>E17*F17</f>
        <v>72</v>
      </c>
      <c r="H17" s="72"/>
      <c r="I17" s="46">
        <v>10</v>
      </c>
      <c r="J17" s="46">
        <v>1.5</v>
      </c>
      <c r="K17" s="46">
        <v>3</v>
      </c>
      <c r="L17" s="4">
        <f t="shared" ref="L17:L19" si="2">I17*J17*K17</f>
        <v>45</v>
      </c>
      <c r="M17" s="47">
        <f t="shared" si="1"/>
        <v>5</v>
      </c>
    </row>
    <row r="18" spans="1:13" ht="15.75" x14ac:dyDescent="0.25">
      <c r="A18" s="22"/>
      <c r="B18" s="44" t="s">
        <v>4</v>
      </c>
      <c r="C18" s="45">
        <v>3</v>
      </c>
      <c r="D18" s="45">
        <v>8</v>
      </c>
      <c r="E18" s="45">
        <f>C18*D18</f>
        <v>24</v>
      </c>
      <c r="F18" s="46">
        <v>3</v>
      </c>
      <c r="G18" s="45">
        <f>E18*F18</f>
        <v>72</v>
      </c>
      <c r="H18" s="72"/>
      <c r="I18" s="46">
        <v>10</v>
      </c>
      <c r="J18" s="46">
        <v>2</v>
      </c>
      <c r="K18" s="46">
        <v>3</v>
      </c>
      <c r="L18" s="4">
        <f t="shared" si="2"/>
        <v>60</v>
      </c>
      <c r="M18" s="47">
        <f t="shared" si="1"/>
        <v>6.666666666666667</v>
      </c>
    </row>
    <row r="19" spans="1:13" ht="16.5" thickBot="1" x14ac:dyDescent="0.3">
      <c r="A19" s="22"/>
      <c r="B19" s="48" t="s">
        <v>5</v>
      </c>
      <c r="C19" s="49">
        <v>3</v>
      </c>
      <c r="D19" s="49">
        <v>8</v>
      </c>
      <c r="E19" s="49">
        <f>C19*D19</f>
        <v>24</v>
      </c>
      <c r="F19" s="50">
        <v>3</v>
      </c>
      <c r="G19" s="49">
        <f>E19*F19</f>
        <v>72</v>
      </c>
      <c r="H19" s="72"/>
      <c r="I19" s="50">
        <v>10</v>
      </c>
      <c r="J19" s="50">
        <v>2.5</v>
      </c>
      <c r="K19" s="50">
        <v>3</v>
      </c>
      <c r="L19" s="5">
        <f t="shared" si="2"/>
        <v>75</v>
      </c>
      <c r="M19" s="51">
        <f t="shared" si="1"/>
        <v>8.3333333333333339</v>
      </c>
    </row>
    <row r="20" spans="1:13" ht="18" customHeight="1" x14ac:dyDescent="0.25">
      <c r="A20" s="29"/>
      <c r="B20" s="30"/>
      <c r="C20" s="31"/>
      <c r="D20" s="31"/>
      <c r="E20" s="32"/>
      <c r="F20" s="32"/>
      <c r="G20" s="32"/>
      <c r="H20" s="33"/>
      <c r="I20" s="32"/>
      <c r="J20" s="32"/>
      <c r="K20" s="32"/>
      <c r="L20" s="34"/>
      <c r="M20" s="35"/>
    </row>
    <row r="21" spans="1:13" ht="64.5" customHeight="1" thickBot="1" x14ac:dyDescent="0.3">
      <c r="A21" s="52" t="s">
        <v>0</v>
      </c>
      <c r="B21" s="19" t="s">
        <v>6</v>
      </c>
      <c r="C21" s="19" t="s">
        <v>8</v>
      </c>
      <c r="D21" s="19" t="s">
        <v>9</v>
      </c>
      <c r="E21" s="19" t="s">
        <v>22</v>
      </c>
      <c r="F21" s="20" t="s">
        <v>13</v>
      </c>
      <c r="G21" s="19" t="s">
        <v>21</v>
      </c>
      <c r="H21" s="72"/>
      <c r="I21" s="20" t="s">
        <v>11</v>
      </c>
      <c r="J21" s="20" t="s">
        <v>12</v>
      </c>
      <c r="K21" s="20" t="s">
        <v>16</v>
      </c>
      <c r="L21" s="19" t="s">
        <v>21</v>
      </c>
      <c r="M21" s="21" t="s">
        <v>15</v>
      </c>
    </row>
    <row r="22" spans="1:13" ht="30.6" customHeight="1" x14ac:dyDescent="0.25">
      <c r="A22" s="53"/>
      <c r="B22" s="40" t="s">
        <v>2</v>
      </c>
      <c r="C22" s="41">
        <v>2.2999999999999998</v>
      </c>
      <c r="D22" s="54">
        <v>10</v>
      </c>
      <c r="E22" s="41">
        <f>D22*C22</f>
        <v>23</v>
      </c>
      <c r="F22" s="91">
        <v>3</v>
      </c>
      <c r="G22" s="41">
        <f>E22*F22</f>
        <v>69</v>
      </c>
      <c r="H22" s="72"/>
      <c r="I22" s="42">
        <v>10</v>
      </c>
      <c r="J22" s="42">
        <v>2</v>
      </c>
      <c r="K22" s="42">
        <v>1</v>
      </c>
      <c r="L22" s="3">
        <f>I22*J22*K22*F22</f>
        <v>60</v>
      </c>
      <c r="M22" s="43">
        <f>C22*(L22/G22)</f>
        <v>1.9999999999999998</v>
      </c>
    </row>
    <row r="23" spans="1:13" ht="30.6" customHeight="1" x14ac:dyDescent="0.25">
      <c r="A23" s="53"/>
      <c r="B23" s="44" t="s">
        <v>3</v>
      </c>
      <c r="C23" s="45">
        <v>2.2999999999999998</v>
      </c>
      <c r="D23" s="55">
        <v>10</v>
      </c>
      <c r="E23" s="45">
        <f t="shared" ref="E23:E26" si="3">D23*C23</f>
        <v>23</v>
      </c>
      <c r="F23" s="46">
        <v>3</v>
      </c>
      <c r="G23" s="45">
        <f>E23*F23</f>
        <v>69</v>
      </c>
      <c r="H23" s="72"/>
      <c r="I23" s="46">
        <v>10</v>
      </c>
      <c r="J23" s="46">
        <v>2</v>
      </c>
      <c r="K23" s="46">
        <v>1</v>
      </c>
      <c r="L23" s="4">
        <f t="shared" ref="L23:L26" si="4">I23*J23*K23*F23</f>
        <v>60</v>
      </c>
      <c r="M23" s="47">
        <f>C23*(L23/G23)</f>
        <v>1.9999999999999998</v>
      </c>
    </row>
    <row r="24" spans="1:13" ht="30.6" customHeight="1" x14ac:dyDescent="0.25">
      <c r="A24" s="53"/>
      <c r="B24" s="44" t="s">
        <v>4</v>
      </c>
      <c r="C24" s="45">
        <v>4.5</v>
      </c>
      <c r="D24" s="55">
        <v>10</v>
      </c>
      <c r="E24" s="45">
        <f t="shared" si="3"/>
        <v>45</v>
      </c>
      <c r="F24" s="46">
        <v>3</v>
      </c>
      <c r="G24" s="45">
        <f>E24*F24</f>
        <v>135</v>
      </c>
      <c r="H24" s="72"/>
      <c r="I24" s="46">
        <v>10</v>
      </c>
      <c r="J24" s="46">
        <v>2</v>
      </c>
      <c r="K24" s="46">
        <v>1</v>
      </c>
      <c r="L24" s="4">
        <f t="shared" si="4"/>
        <v>60</v>
      </c>
      <c r="M24" s="47">
        <f>C24*(L24/G24)</f>
        <v>2</v>
      </c>
    </row>
    <row r="25" spans="1:13" ht="30.6" customHeight="1" x14ac:dyDescent="0.25">
      <c r="A25" s="53"/>
      <c r="B25" s="44" t="s">
        <v>5</v>
      </c>
      <c r="C25" s="45">
        <v>6</v>
      </c>
      <c r="D25" s="55">
        <v>10</v>
      </c>
      <c r="E25" s="45">
        <f t="shared" si="3"/>
        <v>60</v>
      </c>
      <c r="F25" s="46">
        <v>3</v>
      </c>
      <c r="G25" s="45">
        <f>E25*F25</f>
        <v>180</v>
      </c>
      <c r="H25" s="72"/>
      <c r="I25" s="46">
        <v>10</v>
      </c>
      <c r="J25" s="46">
        <v>2</v>
      </c>
      <c r="K25" s="46">
        <v>1</v>
      </c>
      <c r="L25" s="4">
        <f t="shared" si="4"/>
        <v>60</v>
      </c>
      <c r="M25" s="47">
        <f>C25*(L25/G25)</f>
        <v>2</v>
      </c>
    </row>
    <row r="26" spans="1:13" ht="15.75" x14ac:dyDescent="0.25">
      <c r="A26" s="56"/>
      <c r="B26" s="57"/>
      <c r="C26" s="58">
        <v>3</v>
      </c>
      <c r="D26" s="59">
        <v>10</v>
      </c>
      <c r="E26" s="60">
        <f t="shared" si="3"/>
        <v>30</v>
      </c>
      <c r="F26" s="61">
        <v>3</v>
      </c>
      <c r="G26" s="60">
        <f t="shared" ref="G26" si="5">E26*F26</f>
        <v>90</v>
      </c>
      <c r="H26" s="73"/>
      <c r="I26" s="61">
        <v>2</v>
      </c>
      <c r="J26" s="61">
        <v>1</v>
      </c>
      <c r="K26" s="61">
        <v>12</v>
      </c>
      <c r="L26" s="62">
        <f t="shared" si="4"/>
        <v>72</v>
      </c>
      <c r="M26" s="63">
        <f>C26*(L26/G26)</f>
        <v>2.4000000000000004</v>
      </c>
    </row>
    <row r="27" spans="1:13" x14ac:dyDescent="0.25">
      <c r="H27" s="2"/>
    </row>
    <row r="28" spans="1:13" x14ac:dyDescent="0.25">
      <c r="H28" s="2"/>
    </row>
    <row r="29" spans="1:13" x14ac:dyDescent="0.25">
      <c r="H29" s="2"/>
    </row>
  </sheetData>
  <mergeCells count="3">
    <mergeCell ref="I11:J11"/>
    <mergeCell ref="B10:G10"/>
    <mergeCell ref="B11:E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8"/>
  <sheetViews>
    <sheetView workbookViewId="0">
      <selection activeCell="B2" sqref="B2"/>
    </sheetView>
  </sheetViews>
  <sheetFormatPr defaultRowHeight="12.75" x14ac:dyDescent="0.2"/>
  <cols>
    <col min="1" max="1" width="9.140625" style="77"/>
    <col min="2" max="2" width="15.42578125" style="77" bestFit="1" customWidth="1"/>
    <col min="3" max="3" width="9.140625" style="77"/>
    <col min="4" max="4" width="16.7109375" style="77" bestFit="1" customWidth="1"/>
    <col min="5" max="5" width="1.140625" style="77" customWidth="1"/>
    <col min="6" max="16384" width="9.140625" style="77"/>
  </cols>
  <sheetData>
    <row r="2" spans="2:8" x14ac:dyDescent="0.2">
      <c r="B2" s="84" t="s">
        <v>60</v>
      </c>
    </row>
    <row r="3" spans="2:8" ht="51" x14ac:dyDescent="0.2">
      <c r="B3" s="80"/>
      <c r="C3" s="82" t="s">
        <v>34</v>
      </c>
      <c r="D3" s="83" t="s">
        <v>47</v>
      </c>
      <c r="E3" s="83"/>
      <c r="F3" s="82" t="s">
        <v>35</v>
      </c>
      <c r="G3" s="82" t="s">
        <v>36</v>
      </c>
      <c r="H3" s="83" t="s">
        <v>47</v>
      </c>
    </row>
    <row r="4" spans="2:8" x14ac:dyDescent="0.2">
      <c r="B4" s="84" t="s">
        <v>37</v>
      </c>
    </row>
    <row r="5" spans="2:8" x14ac:dyDescent="0.2">
      <c r="B5" s="78" t="s">
        <v>38</v>
      </c>
      <c r="C5" s="79">
        <v>4.8</v>
      </c>
      <c r="D5" s="77" t="s">
        <v>49</v>
      </c>
      <c r="F5" s="79">
        <v>8</v>
      </c>
      <c r="G5" s="79">
        <v>6</v>
      </c>
      <c r="H5" s="77" t="s">
        <v>50</v>
      </c>
    </row>
    <row r="6" spans="2:8" x14ac:dyDescent="0.2">
      <c r="B6" s="78" t="s">
        <v>39</v>
      </c>
      <c r="C6" s="79">
        <v>4.8</v>
      </c>
      <c r="D6" s="77" t="s">
        <v>49</v>
      </c>
      <c r="F6" s="79">
        <v>8</v>
      </c>
      <c r="G6" s="79">
        <v>6</v>
      </c>
      <c r="H6" s="77" t="s">
        <v>50</v>
      </c>
    </row>
    <row r="7" spans="2:8" x14ac:dyDescent="0.2">
      <c r="B7" s="78" t="s">
        <v>40</v>
      </c>
      <c r="C7" s="81">
        <v>4.8</v>
      </c>
      <c r="D7" s="77" t="s">
        <v>49</v>
      </c>
      <c r="F7" s="79">
        <v>8</v>
      </c>
      <c r="G7" s="79">
        <v>6</v>
      </c>
      <c r="H7" s="77" t="s">
        <v>50</v>
      </c>
    </row>
    <row r="8" spans="2:8" x14ac:dyDescent="0.2">
      <c r="B8" s="78" t="s">
        <v>41</v>
      </c>
      <c r="C8" s="79">
        <v>4.8</v>
      </c>
      <c r="D8" s="77" t="s">
        <v>49</v>
      </c>
      <c r="F8" s="79">
        <v>8</v>
      </c>
      <c r="G8" s="79">
        <v>6</v>
      </c>
      <c r="H8" s="77" t="s">
        <v>50</v>
      </c>
    </row>
    <row r="9" spans="2:8" x14ac:dyDescent="0.2">
      <c r="B9" s="84" t="s">
        <v>42</v>
      </c>
      <c r="C9" s="79"/>
      <c r="F9" s="79"/>
      <c r="G9" s="79"/>
    </row>
    <row r="10" spans="2:8" x14ac:dyDescent="0.2">
      <c r="B10" s="78" t="s">
        <v>38</v>
      </c>
      <c r="C10" s="79">
        <v>3</v>
      </c>
      <c r="D10" s="77" t="s">
        <v>51</v>
      </c>
      <c r="F10" s="79">
        <v>8</v>
      </c>
      <c r="G10" s="79">
        <v>6</v>
      </c>
      <c r="H10" s="77" t="s">
        <v>52</v>
      </c>
    </row>
    <row r="11" spans="2:8" x14ac:dyDescent="0.2">
      <c r="B11" s="78" t="s">
        <v>39</v>
      </c>
      <c r="C11" s="79">
        <v>3</v>
      </c>
      <c r="D11" s="77" t="s">
        <v>51</v>
      </c>
      <c r="F11" s="79">
        <v>8</v>
      </c>
      <c r="G11" s="79">
        <v>6</v>
      </c>
      <c r="H11" s="77" t="s">
        <v>52</v>
      </c>
    </row>
    <row r="12" spans="2:8" x14ac:dyDescent="0.2">
      <c r="B12" s="78" t="s">
        <v>40</v>
      </c>
      <c r="C12" s="79">
        <v>7</v>
      </c>
      <c r="D12" s="77" t="s">
        <v>51</v>
      </c>
      <c r="F12" s="79">
        <v>8</v>
      </c>
      <c r="G12" s="79">
        <v>6</v>
      </c>
      <c r="H12" s="77" t="s">
        <v>52</v>
      </c>
    </row>
    <row r="13" spans="2:8" x14ac:dyDescent="0.2">
      <c r="B13" s="78" t="s">
        <v>41</v>
      </c>
      <c r="C13" s="79">
        <v>7</v>
      </c>
      <c r="D13" s="77" t="s">
        <v>51</v>
      </c>
      <c r="F13" s="79">
        <v>8</v>
      </c>
      <c r="G13" s="79">
        <v>6</v>
      </c>
      <c r="H13" s="77" t="s">
        <v>52</v>
      </c>
    </row>
    <row r="14" spans="2:8" x14ac:dyDescent="0.2">
      <c r="B14" s="84" t="s">
        <v>43</v>
      </c>
      <c r="C14" s="79"/>
      <c r="F14" s="79"/>
      <c r="G14" s="79"/>
    </row>
    <row r="15" spans="2:8" x14ac:dyDescent="0.2">
      <c r="B15" s="78" t="s">
        <v>38</v>
      </c>
      <c r="C15" s="79">
        <v>2.2999999999999998</v>
      </c>
      <c r="D15" s="77" t="s">
        <v>51</v>
      </c>
      <c r="F15" s="79">
        <v>10</v>
      </c>
      <c r="G15" s="79">
        <v>8</v>
      </c>
      <c r="H15" s="77" t="s">
        <v>52</v>
      </c>
    </row>
    <row r="16" spans="2:8" x14ac:dyDescent="0.2">
      <c r="B16" s="78" t="s">
        <v>39</v>
      </c>
      <c r="C16" s="79">
        <v>2.2999999999999998</v>
      </c>
      <c r="D16" s="77" t="s">
        <v>51</v>
      </c>
      <c r="F16" s="79">
        <v>10</v>
      </c>
      <c r="G16" s="79">
        <v>8</v>
      </c>
      <c r="H16" s="77" t="s">
        <v>52</v>
      </c>
    </row>
    <row r="17" spans="2:8" x14ac:dyDescent="0.2">
      <c r="B17" s="78" t="s">
        <v>40</v>
      </c>
      <c r="C17" s="79">
        <v>4.5</v>
      </c>
      <c r="D17" s="77" t="s">
        <v>51</v>
      </c>
      <c r="F17" s="79">
        <v>10</v>
      </c>
      <c r="G17" s="79">
        <v>8</v>
      </c>
      <c r="H17" s="77" t="s">
        <v>52</v>
      </c>
    </row>
    <row r="18" spans="2:8" x14ac:dyDescent="0.2">
      <c r="B18" s="78" t="s">
        <v>41</v>
      </c>
      <c r="C18" s="79">
        <v>6</v>
      </c>
      <c r="D18" s="77" t="s">
        <v>51</v>
      </c>
      <c r="F18" s="79">
        <v>10</v>
      </c>
      <c r="G18" s="79">
        <v>8</v>
      </c>
      <c r="H18" s="77" t="s">
        <v>52</v>
      </c>
    </row>
    <row r="19" spans="2:8" x14ac:dyDescent="0.2">
      <c r="B19" s="84" t="s">
        <v>44</v>
      </c>
      <c r="C19" s="79"/>
      <c r="F19" s="79"/>
      <c r="G19" s="79"/>
    </row>
    <row r="20" spans="2:8" x14ac:dyDescent="0.2">
      <c r="B20" s="78" t="s">
        <v>38</v>
      </c>
      <c r="C20" s="79">
        <v>3</v>
      </c>
      <c r="D20" s="77" t="s">
        <v>51</v>
      </c>
      <c r="F20" s="79">
        <v>8</v>
      </c>
      <c r="G20" s="79">
        <v>6</v>
      </c>
      <c r="H20" s="77" t="s">
        <v>52</v>
      </c>
    </row>
    <row r="21" spans="2:8" x14ac:dyDescent="0.2">
      <c r="B21" s="78" t="s">
        <v>39</v>
      </c>
      <c r="C21" s="79">
        <v>3</v>
      </c>
      <c r="D21" s="77" t="s">
        <v>51</v>
      </c>
      <c r="F21" s="79">
        <v>8</v>
      </c>
      <c r="G21" s="79">
        <v>6</v>
      </c>
      <c r="H21" s="77" t="s">
        <v>52</v>
      </c>
    </row>
    <row r="22" spans="2:8" x14ac:dyDescent="0.2">
      <c r="B22" s="78" t="s">
        <v>40</v>
      </c>
      <c r="C22" s="79">
        <v>3</v>
      </c>
      <c r="D22" s="77" t="s">
        <v>51</v>
      </c>
      <c r="F22" s="79">
        <v>8</v>
      </c>
      <c r="G22" s="79">
        <v>6</v>
      </c>
      <c r="H22" s="77" t="s">
        <v>52</v>
      </c>
    </row>
    <row r="23" spans="2:8" x14ac:dyDescent="0.2">
      <c r="B23" s="78" t="s">
        <v>41</v>
      </c>
      <c r="C23" s="79">
        <v>3</v>
      </c>
      <c r="D23" s="77" t="s">
        <v>51</v>
      </c>
      <c r="F23" s="79">
        <v>8</v>
      </c>
      <c r="G23" s="79">
        <v>6</v>
      </c>
      <c r="H23" s="77" t="s">
        <v>52</v>
      </c>
    </row>
    <row r="24" spans="2:8" x14ac:dyDescent="0.2">
      <c r="B24" s="84" t="s">
        <v>45</v>
      </c>
      <c r="C24" s="79"/>
      <c r="F24" s="79"/>
      <c r="G24" s="79"/>
    </row>
    <row r="25" spans="2:8" x14ac:dyDescent="0.2">
      <c r="B25" s="78" t="s">
        <v>38</v>
      </c>
      <c r="C25" s="79">
        <v>0</v>
      </c>
      <c r="D25" s="77" t="s">
        <v>53</v>
      </c>
      <c r="F25" s="79">
        <v>0</v>
      </c>
      <c r="G25" s="81">
        <v>0</v>
      </c>
      <c r="H25" s="77" t="s">
        <v>54</v>
      </c>
    </row>
    <row r="26" spans="2:8" x14ac:dyDescent="0.2">
      <c r="B26" s="78" t="s">
        <v>39</v>
      </c>
      <c r="C26" s="79">
        <v>0</v>
      </c>
      <c r="D26" s="77" t="s">
        <v>53</v>
      </c>
      <c r="F26" s="79">
        <v>0</v>
      </c>
      <c r="G26" s="81">
        <v>0</v>
      </c>
      <c r="H26" s="77" t="s">
        <v>54</v>
      </c>
    </row>
    <row r="27" spans="2:8" x14ac:dyDescent="0.2">
      <c r="B27" s="78" t="s">
        <v>40</v>
      </c>
      <c r="C27" s="79">
        <v>0</v>
      </c>
      <c r="D27" s="77" t="s">
        <v>53</v>
      </c>
      <c r="F27" s="79">
        <v>0</v>
      </c>
      <c r="G27" s="81">
        <v>0</v>
      </c>
      <c r="H27" s="77" t="s">
        <v>54</v>
      </c>
    </row>
    <row r="28" spans="2:8" x14ac:dyDescent="0.2">
      <c r="B28" s="78" t="s">
        <v>41</v>
      </c>
      <c r="C28" s="81">
        <v>0.5</v>
      </c>
      <c r="D28" s="77" t="s">
        <v>53</v>
      </c>
      <c r="F28" s="79">
        <v>31</v>
      </c>
      <c r="G28" s="79">
        <v>31</v>
      </c>
      <c r="H28" s="77" t="s">
        <v>54</v>
      </c>
    </row>
    <row r="29" spans="2:8" x14ac:dyDescent="0.2">
      <c r="B29" s="84" t="s">
        <v>46</v>
      </c>
      <c r="C29" s="79"/>
      <c r="F29" s="79"/>
      <c r="G29" s="79"/>
    </row>
    <row r="30" spans="2:8" x14ac:dyDescent="0.2">
      <c r="B30" s="78" t="s">
        <v>38</v>
      </c>
      <c r="C30" s="79">
        <v>0.1</v>
      </c>
      <c r="D30" s="77" t="s">
        <v>53</v>
      </c>
      <c r="F30" s="79">
        <v>55</v>
      </c>
      <c r="G30" s="79">
        <v>55</v>
      </c>
      <c r="H30" s="77" t="s">
        <v>54</v>
      </c>
    </row>
    <row r="31" spans="2:8" x14ac:dyDescent="0.2">
      <c r="B31" s="78" t="s">
        <v>39</v>
      </c>
      <c r="C31" s="79">
        <v>0.2</v>
      </c>
      <c r="D31" s="77" t="s">
        <v>53</v>
      </c>
      <c r="F31" s="79">
        <v>55</v>
      </c>
      <c r="G31" s="79">
        <v>55</v>
      </c>
      <c r="H31" s="77" t="s">
        <v>54</v>
      </c>
    </row>
    <row r="32" spans="2:8" x14ac:dyDescent="0.2">
      <c r="B32" s="78" t="s">
        <v>40</v>
      </c>
      <c r="C32" s="79">
        <v>0.2</v>
      </c>
      <c r="D32" s="77" t="s">
        <v>53</v>
      </c>
      <c r="F32" s="79">
        <v>55</v>
      </c>
      <c r="G32" s="79">
        <v>55</v>
      </c>
      <c r="H32" s="77" t="s">
        <v>54</v>
      </c>
    </row>
    <row r="33" spans="2:8" x14ac:dyDescent="0.2">
      <c r="B33" s="78" t="s">
        <v>41</v>
      </c>
      <c r="C33" s="79">
        <v>0.3</v>
      </c>
      <c r="D33" s="77" t="s">
        <v>53</v>
      </c>
      <c r="F33" s="79">
        <v>55</v>
      </c>
      <c r="G33" s="79">
        <v>55</v>
      </c>
      <c r="H33" s="77" t="s">
        <v>54</v>
      </c>
    </row>
    <row r="34" spans="2:8" x14ac:dyDescent="0.2">
      <c r="B34" s="85" t="s">
        <v>48</v>
      </c>
      <c r="C34" s="79"/>
      <c r="F34" s="79"/>
      <c r="G34" s="79"/>
    </row>
    <row r="35" spans="2:8" x14ac:dyDescent="0.2">
      <c r="B35" s="78" t="s">
        <v>38</v>
      </c>
      <c r="C35" s="79">
        <v>0</v>
      </c>
      <c r="D35" s="77" t="s">
        <v>51</v>
      </c>
      <c r="F35" s="79">
        <v>0</v>
      </c>
      <c r="G35" s="79">
        <v>0</v>
      </c>
      <c r="H35" s="77" t="s">
        <v>52</v>
      </c>
    </row>
    <row r="36" spans="2:8" x14ac:dyDescent="0.2">
      <c r="B36" s="78" t="s">
        <v>39</v>
      </c>
      <c r="C36" s="79">
        <v>0</v>
      </c>
      <c r="D36" s="77" t="s">
        <v>51</v>
      </c>
      <c r="F36" s="79">
        <v>0</v>
      </c>
      <c r="G36" s="79">
        <v>0</v>
      </c>
      <c r="H36" s="77" t="s">
        <v>52</v>
      </c>
    </row>
    <row r="37" spans="2:8" x14ac:dyDescent="0.2">
      <c r="B37" s="78" t="s">
        <v>40</v>
      </c>
      <c r="C37" s="79">
        <v>0</v>
      </c>
      <c r="D37" s="77" t="s">
        <v>51</v>
      </c>
      <c r="F37" s="79">
        <v>0</v>
      </c>
      <c r="G37" s="79">
        <v>0</v>
      </c>
      <c r="H37" s="77" t="s">
        <v>52</v>
      </c>
    </row>
    <row r="38" spans="2:8" x14ac:dyDescent="0.2">
      <c r="B38" s="78" t="s">
        <v>41</v>
      </c>
      <c r="C38" s="79">
        <v>2</v>
      </c>
      <c r="D38" s="77" t="s">
        <v>51</v>
      </c>
      <c r="F38" s="79">
        <v>5</v>
      </c>
      <c r="G38" s="79">
        <v>5</v>
      </c>
      <c r="H38" s="7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Autif Sayyed</dc:creator>
  <cp:lastModifiedBy>Smita Chandra Thomas</cp:lastModifiedBy>
  <dcterms:created xsi:type="dcterms:W3CDTF">2018-05-21T02:54:16Z</dcterms:created>
  <dcterms:modified xsi:type="dcterms:W3CDTF">2018-12-04T15:42:51Z</dcterms:modified>
</cp:coreProperties>
</file>